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'Баллы'!$A$6:$I$37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заданий'!$A$6:$G$36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<sst xmlns="http://schemas.openxmlformats.org/spreadsheetml/2006/main" count="305" uniqueCount="197">
  <si>
    <t/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</si>
  <si>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</si>
  <si>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</si>
  <si>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</si>
  <si>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</si>
  <si>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40</t>
  </si>
  <si>
    <t>12-Обществознание</t>
  </si>
  <si>
    <t>14-Якутия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</si>
  <si>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</si>
  <si>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</si>
  <si>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</si>
  <si>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</si>
  <si>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</si>
  <si>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</si>
  <si>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</si>
  <si>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</si>
  <si>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</si>
  <si>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</si>
  <si>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</si>
  <si>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</si>
  <si>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</si>
  <si>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</si>
  <si>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</si>
  <si>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</si>
  <si>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</si>
  <si>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Бекматова</t>
  </si>
  <si>
    <t>Рахиль</t>
  </si>
  <si>
    <t>Дуйшенбековна</t>
  </si>
  <si>
    <t>Васильева</t>
  </si>
  <si>
    <t>Алёна</t>
  </si>
  <si>
    <t>Семёновна</t>
  </si>
  <si>
    <t>Гетенок</t>
  </si>
  <si>
    <t>Юлия</t>
  </si>
  <si>
    <t>Сергеевна</t>
  </si>
  <si>
    <t>Гирченко</t>
  </si>
  <si>
    <t>Алина</t>
  </si>
  <si>
    <t>Владимировна</t>
  </si>
  <si>
    <t>Гуськова</t>
  </si>
  <si>
    <t>Надежда</t>
  </si>
  <si>
    <t>Ильичева</t>
  </si>
  <si>
    <t>Вера</t>
  </si>
  <si>
    <t>Юрьевна</t>
  </si>
  <si>
    <t>Крутских</t>
  </si>
  <si>
    <t>Мария</t>
  </si>
  <si>
    <t>Андреевна</t>
  </si>
  <si>
    <t>Лабутина</t>
  </si>
  <si>
    <t>Елена</t>
  </si>
  <si>
    <t>Пузикова</t>
  </si>
  <si>
    <t>Галина</t>
  </si>
  <si>
    <t>Алексеевна</t>
  </si>
  <si>
    <t>Дерксен</t>
  </si>
  <si>
    <t>Мурад</t>
  </si>
  <si>
    <t>Юрьевич</t>
  </si>
  <si>
    <t>Половенко</t>
  </si>
  <si>
    <t>Павел</t>
  </si>
  <si>
    <t>Алексеевич</t>
  </si>
  <si>
    <t>Беркутова</t>
  </si>
  <si>
    <t>Вита</t>
  </si>
  <si>
    <t>Викторовна</t>
  </si>
  <si>
    <t>Зарянская</t>
  </si>
  <si>
    <t>Ирина</t>
  </si>
  <si>
    <t>Ильинов</t>
  </si>
  <si>
    <t>Игорь</t>
  </si>
  <si>
    <t>Викторович</t>
  </si>
  <si>
    <t>Казакова</t>
  </si>
  <si>
    <t>Анастасия</t>
  </si>
  <si>
    <t>Павловна</t>
  </si>
  <si>
    <t>Рудницкий</t>
  </si>
  <si>
    <t>Александр</t>
  </si>
  <si>
    <t>Андреевич</t>
  </si>
  <si>
    <t>Романова</t>
  </si>
  <si>
    <t>Полина</t>
  </si>
  <si>
    <t>Игоревна</t>
  </si>
  <si>
    <t>Адамов</t>
  </si>
  <si>
    <t>Айаал</t>
  </si>
  <si>
    <t>Дмитриевич</t>
  </si>
  <si>
    <t>Аммосова</t>
  </si>
  <si>
    <t>Матрена</t>
  </si>
  <si>
    <t>Николаевна</t>
  </si>
  <si>
    <t>Винокурова</t>
  </si>
  <si>
    <t>Сардана</t>
  </si>
  <si>
    <t>Васильевна</t>
  </si>
  <si>
    <t>Сивцева</t>
  </si>
  <si>
    <t>Ивановна</t>
  </si>
  <si>
    <t>Беляев</t>
  </si>
  <si>
    <t>Валерий</t>
  </si>
  <si>
    <t>Михайлович</t>
  </si>
  <si>
    <t>Готовцева</t>
  </si>
  <si>
    <t>Александровна</t>
  </si>
  <si>
    <t>Константинов</t>
  </si>
  <si>
    <t>Дамир</t>
  </si>
  <si>
    <t>Степанович</t>
  </si>
  <si>
    <t>Константинова</t>
  </si>
  <si>
    <t>Романовна</t>
  </si>
  <si>
    <t>Минченко</t>
  </si>
  <si>
    <t>Кристина</t>
  </si>
  <si>
    <t>Сивцев</t>
  </si>
  <si>
    <t>Валерьевич</t>
  </si>
  <si>
    <t>Запивалова</t>
  </si>
  <si>
    <t>Виктория</t>
  </si>
  <si>
    <t>Кондаков</t>
  </si>
  <si>
    <t>Руслан</t>
  </si>
  <si>
    <t>Любомирович</t>
  </si>
  <si>
    <t>Солопова</t>
  </si>
  <si>
    <t>Людмила</t>
  </si>
  <si>
    <t>Валерьевна</t>
  </si>
  <si>
    <t>Потапов</t>
  </si>
  <si>
    <t>Владислав</t>
  </si>
  <si>
    <t>Сергеевич</t>
  </si>
  <si>
    <t>+-+++++++-+-++-++++-+-++-+-+--</t>
  </si>
  <si>
    <t>-+1011</t>
  </si>
  <si>
    <t>1(2)1(2)0(3)0(3)0(2)0(3)1(3)0(4)</t>
  </si>
  <si>
    <t>----++--+----+--+--+--+-------</t>
  </si>
  <si>
    <t>+-2020</t>
  </si>
  <si>
    <t>0(2)0(2)0(3)0(3)0(2)0(3)1(3)1(4)</t>
  </si>
  <si>
    <t>2(2)1(2)0(3)0(3)0(2)0(3)1(3)0(4)</t>
  </si>
  <si>
    <t>-+++-++--+++++-+++++--+--+++--</t>
  </si>
  <si>
    <t>+-1120</t>
  </si>
  <si>
    <t>1(2)2(2)2(3)1(3)0(2)2(3)0(3)0(4)</t>
  </si>
  <si>
    <t>-+-+-+--+-+-++-++--+--++--+---</t>
  </si>
  <si>
    <t>2(2)1(2)2(3)2(3)0(2)1(3)0(3)0(4)</t>
  </si>
  <si>
    <t>-+-+++++---+-++--++++----++-+-</t>
  </si>
  <si>
    <t>-+0200</t>
  </si>
  <si>
    <t>0(2)0(2)1(3)0(3)0(2)0(3)2(3)1(4)</t>
  </si>
  <si>
    <t>++++-+++---+-+-++-+++++++-+--+</t>
  </si>
  <si>
    <t>++2200</t>
  </si>
  <si>
    <t>1(2)1(2)3(3)1(3)1(2)0(3)3(3)2(4)</t>
  </si>
  <si>
    <t>---+++-----+--++--+------+---+</t>
  </si>
  <si>
    <t>++0020</t>
  </si>
  <si>
    <t>1(2)2(2)1(3)0(3)0(2)0(3)0(3)0(4)</t>
  </si>
  <si>
    <t>--+---+++--++++-+-+-----+-----</t>
  </si>
  <si>
    <t>--0011</t>
  </si>
  <si>
    <t>0(2)1(2)1(3)0(3)0(2)0(3)2(3)0(4)</t>
  </si>
  <si>
    <t>--+++++++--+-+--+-+-++++----++</t>
  </si>
  <si>
    <t>--1210</t>
  </si>
  <si>
    <t>+--+++-+---+--+--+++-++---+--+</t>
  </si>
  <si>
    <t>-+0000</t>
  </si>
  <si>
    <t>1(2)1(2)0(3)0(3)0(2)0(3)3(3)0(4)</t>
  </si>
  <si>
    <t>-+----+---+--+-++-+--++---+-++</t>
  </si>
  <si>
    <t>-+1112</t>
  </si>
  <si>
    <t>1(2)0(2)1(3)0(3)0(2)0(3)0(3)0(4)</t>
  </si>
  <si>
    <t>+-++--+-+--+++--+-++-----+++-+</t>
  </si>
  <si>
    <t>--0210</t>
  </si>
  <si>
    <t>2(2)2(2)1(3)0(3)0(2)0(3)0(3)1(4)</t>
  </si>
  <si>
    <t>-++++-+++-++++++++---+++-++-++</t>
  </si>
  <si>
    <t>-+2222</t>
  </si>
  <si>
    <t>2(2)1(2)0(3)0(3)0(2)0(3)0(3)1(4)</t>
  </si>
  <si>
    <t>++++-+-++-+++++++++++-++++++-+</t>
  </si>
  <si>
    <t>++1122</t>
  </si>
  <si>
    <t>1(2)1(2)0(3)1(3)2(2)2(3)1(3)1(4)</t>
  </si>
  <si>
    <t>++--+--++-++-++--+--++-+++-++-</t>
  </si>
  <si>
    <t>-+1210</t>
  </si>
  <si>
    <t>2(2)0(2)1(3)2(3)0(2)0(3)0(3)0(4)</t>
  </si>
  <si>
    <t>----+--++--+-+--+-+--+++-+-+-+</t>
  </si>
  <si>
    <t>--1220</t>
  </si>
  <si>
    <t>2(2)2(2)1(3)0(3)0(2)0(3)3(3)0(4)</t>
  </si>
  <si>
    <t>-++---+++-+++-++-+++++++-++---</t>
  </si>
  <si>
    <t>2(2)2(2)2(3)1(3)0(2)0(3)0(3)0(4)</t>
  </si>
  <si>
    <t>-+++---++++-++--++--+-----+---</t>
  </si>
  <si>
    <t>++1112</t>
  </si>
  <si>
    <t>1(2)1(2)1(3)3(3)2(2)1(3)0(3)2(4)</t>
  </si>
  <si>
    <t>+++--++---+++++-+-+--++-++-++-</t>
  </si>
  <si>
    <t>--0110</t>
  </si>
  <si>
    <t>2(2)0(2)0(3)0(3)0(2)1(3)0(3)1(4)</t>
  </si>
  <si>
    <t>---+---+++-+-++-++--++-++++++-</t>
  </si>
  <si>
    <t>-+0020</t>
  </si>
  <si>
    <t>0(2)0(2)0(3)0(3)0(2)0(3)0(3)2(4)</t>
  </si>
  <si>
    <t>++++--+-+-++++-+--+-++-+-++--+</t>
  </si>
  <si>
    <t>--2010</t>
  </si>
  <si>
    <t>0(2)2(2)0(3)0(3)0(2)0(3)0(3)0(4)</t>
  </si>
  <si>
    <t>+++++-++-++++-++-+++-++-+-+-++</t>
  </si>
  <si>
    <t>-+0220</t>
  </si>
  <si>
    <t>1(2)0(2)0(3)0(3)0(2)0(3)1(3)1(4)</t>
  </si>
  <si>
    <t>+++---++++++--++++++-+-++++++-</t>
  </si>
  <si>
    <t>++0212</t>
  </si>
  <si>
    <t>2(2)1(2)1(3)1(3)1(2)0(3)1(3)2(4)</t>
  </si>
  <si>
    <t>---+-++----++++++++++++---+---</t>
  </si>
  <si>
    <t>--1200</t>
  </si>
  <si>
    <t>2(2)0(2)1(3)1(3)0(2)0(3)0(3)2(4)</t>
  </si>
  <si>
    <t>+-++---+++--+++-+++++--++++--+</t>
  </si>
  <si>
    <t>++1111</t>
  </si>
  <si>
    <t>2(2)2(2)3(3)2(3)1(2)3(3)0(3)3(4)</t>
  </si>
  <si>
    <t>++-++++++-++--++--+++-+++-++++</t>
  </si>
  <si>
    <t>-+2020</t>
  </si>
  <si>
    <t>2(2)0(2)0(3)1(3)0(2)0(3)1(3)1(4)</t>
  </si>
  <si>
    <t>-+++-++++++-++--+---++--+-+---</t>
  </si>
  <si>
    <t>--1000</t>
  </si>
  <si>
    <t>0(2)1(2)0(3)1(3)0(2)2(3)0(3)1(4)</t>
  </si>
  <si>
    <t>--++--+-++++----+-++-+-++++++-</t>
  </si>
  <si>
    <t>+-0000</t>
  </si>
  <si>
    <t>2(2)0(2)1(3)0(3)0(2)0(3)0(3)1(4)</t>
  </si>
  <si>
    <t>--++++++-+++---++++++++++-+-+-</t>
  </si>
  <si>
    <t>+-2021</t>
  </si>
  <si>
    <t>1(2)0(2)0(3)0(3)0(2)2(3)3(3)0(4)</t>
  </si>
  <si>
    <t>-++++--+--+----+----+---++-+-+</t>
  </si>
  <si>
    <t>+-0010</t>
  </si>
  <si>
    <t>2(2)1(2)2(3)0(3)0(2)0(3)0(3)0(4)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</si>
</sst>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13.75390625" style="0" bestFit="1" customWidth="1"/>
    <col min="3" max="3" width="10.375" style="0" bestFit="1" customWidth="1"/>
    <col min="4" max="4" width="14.875" style="0" bestFit="1" customWidth="1"/>
    <col min="5" max="5" width="10.625" style="0" bestFit="1" customWidth="1"/>
    <col min="6" max="6" width="9.625" style="0" bestFit="1" customWidth="1"/>
    <col min="7" max="7" width="5.25390625" style="0" bestFit="1" customWidth="1"/>
    <col min="8" max="8" width="10.00390625" style="0" bestFit="1" customWidth="1"/>
    <col min="9" max="9" width="7.25390625" style="0" bestFit="1" customWidth="1"/>
    <col min="10" max="10" width="8.25390625" style="0" bestFit="1" customWidth="1"/>
    <col min="11" max="11" width="5.25390625" style="0" bestFit="1" customWidth="1"/>
    <col min="12" max="12" width="10.00390625" style="0" bestFit="1" customWidth="1"/>
    <col min="13" max="13" width="7.25390625" style="0" bestFit="1" customWidth="1"/>
    <col min="14" max="14" width="5.25390625" style="0" customWidth="1"/>
    <col min="15" max="15" width="7.75390625" style="0" customWidth="1"/>
  </cols>
  <sheetData>
    <row r="1" spans="2:15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</row>
    <row r="2" spans="2:15" ht="16.5">
      <c r="B2" s="21" t="str">
        <f>S1_FileName</f>
        <v>14-Якутия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/>
      <c r="O2" s="2"/>
    </row>
    <row r="3" spans="2:15" ht="16.5">
      <c r="B3" s="20" t="str">
        <f>S1_InstType</f>
        <v>Код АТЕ: </v>
      </c>
      <c r="C3" s="20"/>
      <c r="D3" s="20"/>
      <c r="E3" s="20"/>
      <c r="F3" s="22" t="str">
        <f>S1_SchoolCode</f>
        <v>40</v>
      </c>
      <c r="G3" s="22"/>
      <c r="H3" s="22"/>
      <c r="I3" s="22"/>
      <c r="J3" s="22"/>
      <c r="K3" s="22"/>
      <c r="L3" s="22"/>
      <c r="M3" s="22"/>
      <c r="N3" s="2"/>
      <c r="O3" s="2"/>
    </row>
    <row r="4" spans="2:15" ht="17.25" thickBot="1">
      <c r="B4" s="19" t="str">
        <f>S1_SubjectCode</f>
        <v>12-Обществознание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"/>
      <c r="O4" s="2"/>
    </row>
    <row r="5" spans="2:9" ht="64.5" thickBot="1">
      <c r="B5" s="13" t="str">
        <f>S1_FName4</f>
        <v>Фамилия</v>
      </c>
      <c r="C5" s="13" t="str">
        <f>S1_FName5</f>
        <v>Имя</v>
      </c>
      <c r="D5" s="13" t="str">
        <f>S1_FName6</f>
        <v>Отчество</v>
      </c>
      <c r="E5" s="13" t="str">
        <f>S1_FName8</f>
        <v>Первичный балл</v>
      </c>
      <c r="F5" s="13" t="str">
        <f>S1_FName9</f>
        <v>Процент выполнения работы</v>
      </c>
      <c r="G5" s="13" t="str">
        <f>S1_FName15</f>
        <v>Балл</v>
      </c>
      <c r="H5" s="13" t="str">
        <f>S1_FName16</f>
        <v>Рейтинг</v>
      </c>
      <c r="I5" s="15" t="str">
        <f>S1_FName17</f>
        <v>Оценка</v>
      </c>
    </row>
    <row r="6" spans="2:9" ht="12.75" customHeight="1">
      <c r="B6" s="12" t="s">
        <v>25</v>
      </c>
      <c r="C6" s="12" t="s">
        <v>26</v>
      </c>
      <c r="D6" s="12" t="s">
        <v>27</v>
      </c>
      <c r="E6" s="11">
        <v>27</v>
      </c>
      <c r="F6" s="11">
        <v>43</v>
      </c>
      <c r="G6" s="11">
        <v>47</v>
      </c>
      <c r="H6" s="11">
        <v>19.672194</v>
      </c>
      <c r="I6" s="16">
        <v>3</v>
      </c>
    </row>
    <row r="7" spans="2:9" ht="12.75" customHeight="1">
      <c r="B7" s="12" t="s">
        <v>28</v>
      </c>
      <c r="C7" s="12" t="s">
        <v>29</v>
      </c>
      <c r="D7" s="12" t="s">
        <v>30</v>
      </c>
      <c r="E7" s="11">
        <v>14</v>
      </c>
      <c r="F7" s="11">
        <v>22</v>
      </c>
      <c r="G7" s="11">
        <v>34</v>
      </c>
      <c r="H7" s="11">
        <v>2.221403</v>
      </c>
      <c r="I7" s="16">
        <v>2</v>
      </c>
    </row>
    <row r="8" spans="2:9" ht="12.75" customHeight="1">
      <c r="B8" s="12" t="s">
        <v>31</v>
      </c>
      <c r="C8" s="12" t="s">
        <v>32</v>
      </c>
      <c r="D8" s="12" t="s">
        <v>33</v>
      </c>
      <c r="E8" s="11">
        <v>28</v>
      </c>
      <c r="F8" s="11">
        <v>45</v>
      </c>
      <c r="G8" s="11">
        <v>48</v>
      </c>
      <c r="H8" s="11">
        <v>21.920299</v>
      </c>
      <c r="I8" s="16">
        <v>3</v>
      </c>
    </row>
    <row r="9" spans="2:9" ht="12.75" customHeight="1">
      <c r="B9" s="12" t="s">
        <v>34</v>
      </c>
      <c r="C9" s="12" t="s">
        <v>35</v>
      </c>
      <c r="D9" s="12" t="s">
        <v>36</v>
      </c>
      <c r="E9" s="11">
        <v>32</v>
      </c>
      <c r="F9" s="11">
        <v>51</v>
      </c>
      <c r="G9" s="11">
        <v>52</v>
      </c>
      <c r="H9" s="11">
        <v>32.241493</v>
      </c>
      <c r="I9" s="16">
        <v>3</v>
      </c>
    </row>
    <row r="10" spans="2:9" ht="12.75" customHeight="1">
      <c r="B10" s="12" t="s">
        <v>37</v>
      </c>
      <c r="C10" s="12" t="s">
        <v>38</v>
      </c>
      <c r="D10" s="12" t="s">
        <v>36</v>
      </c>
      <c r="E10" s="11">
        <v>26</v>
      </c>
      <c r="F10" s="11">
        <v>41</v>
      </c>
      <c r="G10" s="11">
        <v>46</v>
      </c>
      <c r="H10" s="11">
        <v>17.560144</v>
      </c>
      <c r="I10" s="16">
        <v>3</v>
      </c>
    </row>
    <row r="11" spans="2:9" ht="12.75" customHeight="1">
      <c r="B11" s="12" t="s">
        <v>39</v>
      </c>
      <c r="C11" s="12" t="s">
        <v>40</v>
      </c>
      <c r="D11" s="12" t="s">
        <v>41</v>
      </c>
      <c r="E11" s="11">
        <v>23</v>
      </c>
      <c r="F11" s="11">
        <v>37</v>
      </c>
      <c r="G11" s="11">
        <v>43</v>
      </c>
      <c r="H11" s="11">
        <v>11.942424</v>
      </c>
      <c r="I11" s="16">
        <v>3</v>
      </c>
    </row>
    <row r="12" spans="2:9" ht="12.75" customHeight="1">
      <c r="B12" s="12" t="s">
        <v>42</v>
      </c>
      <c r="C12" s="12" t="s">
        <v>43</v>
      </c>
      <c r="D12" s="12" t="s">
        <v>44</v>
      </c>
      <c r="E12" s="11">
        <v>38</v>
      </c>
      <c r="F12" s="11">
        <v>61</v>
      </c>
      <c r="G12" s="11">
        <v>58</v>
      </c>
      <c r="H12" s="11">
        <v>50.723514</v>
      </c>
      <c r="I12" s="16">
        <v>4</v>
      </c>
    </row>
    <row r="13" spans="2:9" ht="12.75" customHeight="1">
      <c r="B13" s="12" t="s">
        <v>45</v>
      </c>
      <c r="C13" s="12" t="s">
        <v>46</v>
      </c>
      <c r="D13" s="12" t="s">
        <v>44</v>
      </c>
      <c r="E13" s="11">
        <v>17</v>
      </c>
      <c r="F13" s="11">
        <v>27</v>
      </c>
      <c r="G13" s="11">
        <v>37</v>
      </c>
      <c r="H13" s="11">
        <v>4.445349</v>
      </c>
      <c r="I13" s="16">
        <v>2</v>
      </c>
    </row>
    <row r="14" spans="2:9" ht="12.75" customHeight="1">
      <c r="B14" s="12" t="s">
        <v>47</v>
      </c>
      <c r="C14" s="12" t="s">
        <v>48</v>
      </c>
      <c r="D14" s="12" t="s">
        <v>49</v>
      </c>
      <c r="E14" s="11">
        <v>17</v>
      </c>
      <c r="F14" s="11">
        <v>27</v>
      </c>
      <c r="G14" s="11">
        <v>37</v>
      </c>
      <c r="H14" s="11">
        <v>4.445349</v>
      </c>
      <c r="I14" s="16">
        <v>2</v>
      </c>
    </row>
    <row r="15" spans="2:9" ht="12.75" customHeight="1">
      <c r="B15" s="12" t="s">
        <v>50</v>
      </c>
      <c r="C15" s="12" t="s">
        <v>51</v>
      </c>
      <c r="D15" s="12" t="s">
        <v>52</v>
      </c>
      <c r="E15" s="11">
        <v>25</v>
      </c>
      <c r="F15" s="11">
        <v>40</v>
      </c>
      <c r="G15" s="11">
        <v>45</v>
      </c>
      <c r="H15" s="11">
        <v>15.529475</v>
      </c>
      <c r="I15" s="16">
        <v>3</v>
      </c>
    </row>
    <row r="16" spans="2:9" ht="12.75" customHeight="1">
      <c r="B16" s="12" t="s">
        <v>53</v>
      </c>
      <c r="C16" s="12" t="s">
        <v>54</v>
      </c>
      <c r="D16" s="12" t="s">
        <v>55</v>
      </c>
      <c r="E16" s="11">
        <v>20</v>
      </c>
      <c r="F16" s="11">
        <v>32</v>
      </c>
      <c r="G16" s="11">
        <v>40</v>
      </c>
      <c r="H16" s="11">
        <v>7.597528</v>
      </c>
      <c r="I16" s="16">
        <v>3</v>
      </c>
    </row>
    <row r="17" spans="2:9" ht="12.75" customHeight="1">
      <c r="B17" s="12" t="s">
        <v>56</v>
      </c>
      <c r="C17" s="12" t="s">
        <v>57</v>
      </c>
      <c r="D17" s="12" t="s">
        <v>58</v>
      </c>
      <c r="E17" s="11">
        <v>20</v>
      </c>
      <c r="F17" s="11">
        <v>32</v>
      </c>
      <c r="G17" s="11">
        <v>40</v>
      </c>
      <c r="H17" s="11">
        <v>7.597528</v>
      </c>
      <c r="I17" s="16">
        <v>3</v>
      </c>
    </row>
    <row r="18" spans="2:9" ht="12.75" customHeight="1">
      <c r="B18" s="12" t="s">
        <v>59</v>
      </c>
      <c r="C18" s="12" t="s">
        <v>60</v>
      </c>
      <c r="D18" s="12" t="s">
        <v>41</v>
      </c>
      <c r="E18" s="11">
        <v>24</v>
      </c>
      <c r="F18" s="11">
        <v>38</v>
      </c>
      <c r="G18" s="11">
        <v>44</v>
      </c>
      <c r="H18" s="11">
        <v>13.556025</v>
      </c>
      <c r="I18" s="16">
        <v>3</v>
      </c>
    </row>
    <row r="19" spans="2:9" ht="12.75" customHeight="1">
      <c r="B19" s="12" t="s">
        <v>61</v>
      </c>
      <c r="C19" s="12" t="s">
        <v>62</v>
      </c>
      <c r="D19" s="12" t="s">
        <v>63</v>
      </c>
      <c r="E19" s="11">
        <v>35</v>
      </c>
      <c r="F19" s="11">
        <v>56</v>
      </c>
      <c r="G19" s="11">
        <v>55</v>
      </c>
      <c r="H19" s="11">
        <v>41.120747</v>
      </c>
      <c r="I19" s="16">
        <v>4</v>
      </c>
    </row>
    <row r="20" spans="2:9" ht="12.75" customHeight="1">
      <c r="B20" s="12" t="s">
        <v>64</v>
      </c>
      <c r="C20" s="12" t="s">
        <v>65</v>
      </c>
      <c r="D20" s="12" t="s">
        <v>66</v>
      </c>
      <c r="E20" s="11">
        <v>42</v>
      </c>
      <c r="F20" s="11">
        <v>67</v>
      </c>
      <c r="G20" s="11">
        <v>62</v>
      </c>
      <c r="H20" s="11">
        <v>64.510961</v>
      </c>
      <c r="I20" s="16">
        <v>4</v>
      </c>
    </row>
    <row r="21" spans="2:9" ht="12.75" customHeight="1">
      <c r="B21" s="12" t="s">
        <v>67</v>
      </c>
      <c r="C21" s="12" t="s">
        <v>68</v>
      </c>
      <c r="D21" s="12" t="s">
        <v>69</v>
      </c>
      <c r="E21" s="11">
        <v>27</v>
      </c>
      <c r="F21" s="11">
        <v>43</v>
      </c>
      <c r="G21" s="11">
        <v>47</v>
      </c>
      <c r="H21" s="11">
        <v>19.672194</v>
      </c>
      <c r="I21" s="16">
        <v>3</v>
      </c>
    </row>
    <row r="22" spans="2:9" ht="12.75" customHeight="1">
      <c r="B22" s="12" t="s">
        <v>70</v>
      </c>
      <c r="C22" s="12" t="s">
        <v>71</v>
      </c>
      <c r="D22" s="12" t="s">
        <v>72</v>
      </c>
      <c r="E22" s="11">
        <v>26</v>
      </c>
      <c r="F22" s="11">
        <v>41</v>
      </c>
      <c r="G22" s="11">
        <v>46</v>
      </c>
      <c r="H22" s="11">
        <v>17.560144</v>
      </c>
      <c r="I22" s="16">
        <v>3</v>
      </c>
    </row>
    <row r="23" spans="2:9" ht="12.75" customHeight="1">
      <c r="B23" s="12" t="s">
        <v>73</v>
      </c>
      <c r="C23" s="12" t="s">
        <v>74</v>
      </c>
      <c r="D23" s="12" t="s">
        <v>75</v>
      </c>
      <c r="E23" s="11">
        <v>34</v>
      </c>
      <c r="F23" s="11">
        <v>54</v>
      </c>
      <c r="G23" s="11">
        <v>54</v>
      </c>
      <c r="H23" s="11">
        <v>38.088093</v>
      </c>
      <c r="I23" s="16">
        <v>3</v>
      </c>
    </row>
    <row r="24" spans="2:9" ht="12.75" customHeight="1">
      <c r="B24" s="12" t="s">
        <v>76</v>
      </c>
      <c r="C24" s="12" t="s">
        <v>77</v>
      </c>
      <c r="D24" s="12" t="s">
        <v>78</v>
      </c>
      <c r="E24" s="11">
        <v>31</v>
      </c>
      <c r="F24" s="11">
        <v>50</v>
      </c>
      <c r="G24" s="11">
        <v>51</v>
      </c>
      <c r="H24" s="11">
        <v>29.543258</v>
      </c>
      <c r="I24" s="16">
        <v>3</v>
      </c>
    </row>
    <row r="25" spans="2:9" ht="12.75" customHeight="1">
      <c r="B25" s="12" t="s">
        <v>79</v>
      </c>
      <c r="C25" s="12" t="s">
        <v>80</v>
      </c>
      <c r="D25" s="12" t="s">
        <v>81</v>
      </c>
      <c r="E25" s="11">
        <v>24</v>
      </c>
      <c r="F25" s="11">
        <v>38</v>
      </c>
      <c r="G25" s="11">
        <v>44</v>
      </c>
      <c r="H25" s="11">
        <v>13.556025</v>
      </c>
      <c r="I25" s="16">
        <v>3</v>
      </c>
    </row>
    <row r="26" spans="2:9" ht="12.75" customHeight="1">
      <c r="B26" s="12" t="s">
        <v>82</v>
      </c>
      <c r="C26" s="12" t="s">
        <v>43</v>
      </c>
      <c r="D26" s="12" t="s">
        <v>83</v>
      </c>
      <c r="E26" s="11">
        <v>22</v>
      </c>
      <c r="F26" s="11">
        <v>35</v>
      </c>
      <c r="G26" s="11">
        <v>42</v>
      </c>
      <c r="H26" s="11">
        <v>10.402574</v>
      </c>
      <c r="I26" s="16">
        <v>3</v>
      </c>
    </row>
    <row r="27" spans="2:9" ht="12.75" customHeight="1">
      <c r="B27" s="12" t="s">
        <v>84</v>
      </c>
      <c r="C27" s="12" t="s">
        <v>85</v>
      </c>
      <c r="D27" s="12" t="s">
        <v>86</v>
      </c>
      <c r="E27" s="11">
        <v>23</v>
      </c>
      <c r="F27" s="11">
        <v>37</v>
      </c>
      <c r="G27" s="11">
        <v>43</v>
      </c>
      <c r="H27" s="11">
        <v>11.942424</v>
      </c>
      <c r="I27" s="16">
        <v>3</v>
      </c>
    </row>
    <row r="28" spans="2:9" ht="12.75" customHeight="1">
      <c r="B28" s="12" t="s">
        <v>87</v>
      </c>
      <c r="C28" s="12" t="s">
        <v>60</v>
      </c>
      <c r="D28" s="12" t="s">
        <v>88</v>
      </c>
      <c r="E28" s="11">
        <v>30</v>
      </c>
      <c r="F28" s="11">
        <v>48</v>
      </c>
      <c r="G28" s="11">
        <v>50</v>
      </c>
      <c r="H28" s="11">
        <v>26.911144</v>
      </c>
      <c r="I28" s="16">
        <v>3</v>
      </c>
    </row>
    <row r="29" spans="2:9" ht="12.75" customHeight="1">
      <c r="B29" s="12" t="s">
        <v>89</v>
      </c>
      <c r="C29" s="12" t="s">
        <v>90</v>
      </c>
      <c r="D29" s="12" t="s">
        <v>91</v>
      </c>
      <c r="E29" s="11">
        <v>38</v>
      </c>
      <c r="F29" s="11">
        <v>61</v>
      </c>
      <c r="G29" s="11">
        <v>58</v>
      </c>
      <c r="H29" s="11">
        <v>50.723514</v>
      </c>
      <c r="I29" s="16">
        <v>4</v>
      </c>
    </row>
    <row r="30" spans="2:9" ht="12.75" customHeight="1">
      <c r="B30" s="12" t="s">
        <v>92</v>
      </c>
      <c r="C30" s="12" t="s">
        <v>38</v>
      </c>
      <c r="D30" s="12" t="s">
        <v>93</v>
      </c>
      <c r="E30" s="11">
        <v>25</v>
      </c>
      <c r="F30" s="11">
        <v>40</v>
      </c>
      <c r="G30" s="11">
        <v>45</v>
      </c>
      <c r="H30" s="11">
        <v>15.529475</v>
      </c>
      <c r="I30" s="16">
        <v>3</v>
      </c>
    </row>
    <row r="31" spans="2:9" ht="12.75" customHeight="1">
      <c r="B31" s="12" t="s">
        <v>94</v>
      </c>
      <c r="C31" s="12" t="s">
        <v>95</v>
      </c>
      <c r="D31" s="12" t="s">
        <v>49</v>
      </c>
      <c r="E31" s="11">
        <v>41</v>
      </c>
      <c r="F31" s="11">
        <v>66</v>
      </c>
      <c r="G31" s="11">
        <v>61</v>
      </c>
      <c r="H31" s="11">
        <v>60.950613</v>
      </c>
      <c r="I31" s="16">
        <v>4</v>
      </c>
    </row>
    <row r="32" spans="2:9" ht="12.75" customHeight="1">
      <c r="B32" s="12" t="s">
        <v>96</v>
      </c>
      <c r="C32" s="12" t="s">
        <v>85</v>
      </c>
      <c r="D32" s="12" t="s">
        <v>97</v>
      </c>
      <c r="E32" s="11">
        <v>32</v>
      </c>
      <c r="F32" s="11">
        <v>51</v>
      </c>
      <c r="G32" s="11">
        <v>52</v>
      </c>
      <c r="H32" s="11">
        <v>32.241493</v>
      </c>
      <c r="I32" s="16">
        <v>3</v>
      </c>
    </row>
    <row r="33" spans="2:9" ht="12.75" customHeight="1">
      <c r="B33" s="12" t="s">
        <v>98</v>
      </c>
      <c r="C33" s="12" t="s">
        <v>99</v>
      </c>
      <c r="D33" s="12" t="s">
        <v>58</v>
      </c>
      <c r="E33" s="11">
        <v>22</v>
      </c>
      <c r="F33" s="11">
        <v>35</v>
      </c>
      <c r="G33" s="11">
        <v>42</v>
      </c>
      <c r="H33" s="11">
        <v>10.402574</v>
      </c>
      <c r="I33" s="16">
        <v>3</v>
      </c>
    </row>
    <row r="34" spans="2:9" ht="12.75" customHeight="1">
      <c r="B34" s="12" t="s">
        <v>100</v>
      </c>
      <c r="C34" s="12" t="s">
        <v>101</v>
      </c>
      <c r="D34" s="12" t="s">
        <v>102</v>
      </c>
      <c r="E34" s="11">
        <v>22</v>
      </c>
      <c r="F34" s="11">
        <v>35</v>
      </c>
      <c r="G34" s="11">
        <v>42</v>
      </c>
      <c r="H34" s="11">
        <v>10.402574</v>
      </c>
      <c r="I34" s="16">
        <v>3</v>
      </c>
    </row>
    <row r="35" spans="2:9" ht="12.75" customHeight="1">
      <c r="B35" s="12" t="s">
        <v>103</v>
      </c>
      <c r="C35" s="12" t="s">
        <v>104</v>
      </c>
      <c r="D35" s="12" t="s">
        <v>105</v>
      </c>
      <c r="E35" s="11">
        <v>33</v>
      </c>
      <c r="F35" s="11">
        <v>53</v>
      </c>
      <c r="G35" s="11">
        <v>53</v>
      </c>
      <c r="H35" s="11">
        <v>35.173694</v>
      </c>
      <c r="I35" s="16">
        <v>3</v>
      </c>
    </row>
    <row r="36" spans="2:9" ht="12.75" customHeight="1">
      <c r="B36" s="12" t="s">
        <v>106</v>
      </c>
      <c r="C36" s="12" t="s">
        <v>107</v>
      </c>
      <c r="D36" s="12" t="s">
        <v>108</v>
      </c>
      <c r="E36" s="11">
        <v>19</v>
      </c>
      <c r="F36" s="11">
        <v>30</v>
      </c>
      <c r="G36" s="11">
        <v>39</v>
      </c>
      <c r="H36" s="11">
        <v>6.442958</v>
      </c>
      <c r="I36" s="16">
        <v>3</v>
      </c>
    </row>
    <row r="37" spans="2:9" ht="13.5" thickBot="1">
      <c r="B37" s="7"/>
      <c r="C37" s="7"/>
      <c r="D37" s="7"/>
      <c r="E37" s="10">
        <f>AVERAGE($E$6:$E$36)</f>
        <v>27</v>
      </c>
      <c r="F37" s="10">
        <f>AVERAGE($F$6:$F$36)</f>
        <v>43.096774193548384</v>
      </c>
      <c r="G37" s="10">
        <f>AVERAGE($G$6:$G$36)</f>
        <v>47</v>
      </c>
      <c r="H37" s="10">
        <f>AVERAGE($H$6:$H$36)</f>
        <v>22.729909161290315</v>
      </c>
      <c r="I37" s="14">
        <f>AVERAGE($I$6:$I$36)</f>
        <v>3.064516129032258</v>
      </c>
    </row>
    <row r="38" spans="2:6" ht="12.75">
      <c r="B38" s="9"/>
      <c r="C38" s="9"/>
      <c r="D38" s="9"/>
      <c r="E38" s="9"/>
      <c r="F38" s="9"/>
    </row>
  </sheetData>
  <sheetProtection/>
  <mergeCells count="5">
    <mergeCell ref="B4:M4"/>
    <mergeCell ref="B3:E3"/>
    <mergeCell ref="B1:M1"/>
    <mergeCell ref="B2:M2"/>
    <mergeCell ref="F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0" customWidth="1"/>
    <col min="2" max="2" width="13.75390625" style="0" bestFit="1" customWidth="1"/>
    <col min="3" max="3" width="10.375" style="0" bestFit="1" customWidth="1"/>
    <col min="4" max="4" width="14.875" style="0" bestFit="1" customWidth="1"/>
    <col min="5" max="5" width="33.125" style="0" bestFit="1" customWidth="1"/>
    <col min="6" max="6" width="14.625" style="0" bestFit="1" customWidth="1"/>
    <col min="7" max="7" width="26.75390625" style="0" bestFit="1" customWidth="1"/>
    <col min="8" max="8" width="10.00390625" style="0" bestFit="1" customWidth="1"/>
    <col min="9" max="9" width="33.125" style="0" bestFit="1" customWidth="1"/>
    <col min="10" max="10" width="14.625" style="0" bestFit="1" customWidth="1"/>
    <col min="11" max="11" width="26.75390625" style="0" bestFit="1" customWidth="1"/>
    <col min="12" max="12" width="8.25390625" style="0" customWidth="1"/>
  </cols>
  <sheetData>
    <row r="1" spans="2:12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21"/>
      <c r="L1" s="2"/>
    </row>
    <row r="2" spans="2:12" ht="16.5">
      <c r="B2" s="21" t="str">
        <f>S1_FileName</f>
        <v>14-Якутия</v>
      </c>
      <c r="C2" s="21"/>
      <c r="D2" s="21"/>
      <c r="E2" s="21"/>
      <c r="F2" s="21"/>
      <c r="G2" s="21"/>
      <c r="H2" s="21"/>
      <c r="I2" s="21"/>
      <c r="J2" s="21"/>
      <c r="K2" s="21"/>
      <c r="L2" s="2"/>
    </row>
    <row r="3" spans="2:11" ht="16.5">
      <c r="B3" s="20" t="str">
        <f>S1_InstType</f>
        <v>Код АТЕ: </v>
      </c>
      <c r="C3" s="20"/>
      <c r="D3" s="20"/>
      <c r="E3" s="20"/>
      <c r="F3" s="20"/>
      <c r="G3" s="20"/>
      <c r="H3" s="22" t="str">
        <f>S1_SchoolCode</f>
        <v>40</v>
      </c>
      <c r="I3" s="22"/>
      <c r="J3" s="22"/>
      <c r="K3" s="22"/>
    </row>
    <row r="4" spans="2:11" ht="17.25" thickBot="1">
      <c r="B4" s="21" t="str">
        <f>S1_SubjectCode</f>
        <v>12-Обществознание</v>
      </c>
      <c r="C4" s="21"/>
      <c r="D4" s="21"/>
      <c r="E4" s="21"/>
      <c r="F4" s="21"/>
      <c r="G4" s="21"/>
      <c r="H4" s="21"/>
      <c r="I4" s="21"/>
      <c r="J4" s="21"/>
      <c r="K4" s="21"/>
    </row>
    <row r="5" spans="2:7" ht="63.75">
      <c r="B5" s="6" t="str">
        <f>S1_FName4</f>
        <v>Фамилия</v>
      </c>
      <c r="C5" s="6" t="str">
        <f>S1_FName5</f>
        <v>Имя</v>
      </c>
      <c r="D5" s="6" t="str">
        <f>S1_FName6</f>
        <v>Отчество</v>
      </c>
      <c r="E5" s="6" t="str">
        <f>S1_FName10</f>
        <v>Задания типа А</v>
      </c>
      <c r="F5" s="6" t="str">
        <f>S1_FName11</f>
        <v>Задания типа В</v>
      </c>
      <c r="G5" s="6" t="str">
        <f>S1_FName12</f>
        <v>Задания типа C</v>
      </c>
    </row>
    <row r="6" spans="1:7" ht="12.75" customHeight="1">
      <c r="A6" s="4"/>
      <c r="B6" s="5" t="s">
        <v>25</v>
      </c>
      <c r="C6" s="5" t="s">
        <v>26</v>
      </c>
      <c r="D6" s="5" t="s">
        <v>27</v>
      </c>
      <c r="E6" s="5" t="s">
        <v>109</v>
      </c>
      <c r="F6" s="5" t="s">
        <v>110</v>
      </c>
      <c r="G6" s="5" t="s">
        <v>111</v>
      </c>
    </row>
    <row r="7" spans="1:7" ht="12.75" customHeight="1">
      <c r="A7" s="4"/>
      <c r="B7" s="5" t="s">
        <v>28</v>
      </c>
      <c r="C7" s="5" t="s">
        <v>29</v>
      </c>
      <c r="D7" s="5" t="s">
        <v>30</v>
      </c>
      <c r="E7" s="5" t="s">
        <v>112</v>
      </c>
      <c r="F7" s="5" t="s">
        <v>113</v>
      </c>
      <c r="G7" s="5" t="s">
        <v>114</v>
      </c>
    </row>
    <row r="8" spans="1:7" ht="12.75" customHeight="1">
      <c r="A8" s="4"/>
      <c r="B8" s="5" t="s">
        <v>31</v>
      </c>
      <c r="C8" s="5" t="s">
        <v>32</v>
      </c>
      <c r="D8" s="5" t="s">
        <v>33</v>
      </c>
      <c r="E8" s="5" t="s">
        <v>109</v>
      </c>
      <c r="F8" s="5" t="s">
        <v>110</v>
      </c>
      <c r="G8" s="5" t="s">
        <v>115</v>
      </c>
    </row>
    <row r="9" spans="1:7" ht="12.75" customHeight="1">
      <c r="A9" s="4"/>
      <c r="B9" s="5" t="s">
        <v>34</v>
      </c>
      <c r="C9" s="5" t="s">
        <v>35</v>
      </c>
      <c r="D9" s="5" t="s">
        <v>36</v>
      </c>
      <c r="E9" s="5" t="s">
        <v>116</v>
      </c>
      <c r="F9" s="5" t="s">
        <v>117</v>
      </c>
      <c r="G9" s="5" t="s">
        <v>118</v>
      </c>
    </row>
    <row r="10" spans="1:7" ht="12.75" customHeight="1">
      <c r="A10" s="4"/>
      <c r="B10" s="5" t="s">
        <v>37</v>
      </c>
      <c r="C10" s="5" t="s">
        <v>38</v>
      </c>
      <c r="D10" s="5" t="s">
        <v>36</v>
      </c>
      <c r="E10" s="5" t="s">
        <v>119</v>
      </c>
      <c r="F10" s="5" t="s">
        <v>117</v>
      </c>
      <c r="G10" s="5" t="s">
        <v>120</v>
      </c>
    </row>
    <row r="11" spans="1:7" ht="12.75" customHeight="1">
      <c r="A11" s="4"/>
      <c r="B11" s="5" t="s">
        <v>39</v>
      </c>
      <c r="C11" s="5" t="s">
        <v>40</v>
      </c>
      <c r="D11" s="5" t="s">
        <v>41</v>
      </c>
      <c r="E11" s="5" t="s">
        <v>121</v>
      </c>
      <c r="F11" s="5" t="s">
        <v>122</v>
      </c>
      <c r="G11" s="5" t="s">
        <v>123</v>
      </c>
    </row>
    <row r="12" spans="1:7" ht="12.75" customHeight="1">
      <c r="A12" s="4"/>
      <c r="B12" s="5" t="s">
        <v>42</v>
      </c>
      <c r="C12" s="5" t="s">
        <v>43</v>
      </c>
      <c r="D12" s="5" t="s">
        <v>44</v>
      </c>
      <c r="E12" s="5" t="s">
        <v>124</v>
      </c>
      <c r="F12" s="5" t="s">
        <v>125</v>
      </c>
      <c r="G12" s="5" t="s">
        <v>126</v>
      </c>
    </row>
    <row r="13" spans="1:7" ht="12.75" customHeight="1">
      <c r="A13" s="4"/>
      <c r="B13" s="5" t="s">
        <v>45</v>
      </c>
      <c r="C13" s="5" t="s">
        <v>46</v>
      </c>
      <c r="D13" s="5" t="s">
        <v>44</v>
      </c>
      <c r="E13" s="5" t="s">
        <v>127</v>
      </c>
      <c r="F13" s="5" t="s">
        <v>128</v>
      </c>
      <c r="G13" s="5" t="s">
        <v>129</v>
      </c>
    </row>
    <row r="14" spans="1:7" ht="12.75" customHeight="1">
      <c r="A14" s="4"/>
      <c r="B14" s="5" t="s">
        <v>47</v>
      </c>
      <c r="C14" s="5" t="s">
        <v>48</v>
      </c>
      <c r="D14" s="5" t="s">
        <v>49</v>
      </c>
      <c r="E14" s="5" t="s">
        <v>130</v>
      </c>
      <c r="F14" s="5" t="s">
        <v>131</v>
      </c>
      <c r="G14" s="5" t="s">
        <v>132</v>
      </c>
    </row>
    <row r="15" spans="1:7" ht="12.75" customHeight="1">
      <c r="A15" s="4"/>
      <c r="B15" s="5" t="s">
        <v>50</v>
      </c>
      <c r="C15" s="5" t="s">
        <v>51</v>
      </c>
      <c r="D15" s="5" t="s">
        <v>52</v>
      </c>
      <c r="E15" s="5" t="s">
        <v>133</v>
      </c>
      <c r="F15" s="5" t="s">
        <v>134</v>
      </c>
      <c r="G15" s="5" t="s">
        <v>115</v>
      </c>
    </row>
    <row r="16" spans="1:7" ht="12.75" customHeight="1">
      <c r="A16" s="4"/>
      <c r="B16" s="5" t="s">
        <v>53</v>
      </c>
      <c r="C16" s="5" t="s">
        <v>54</v>
      </c>
      <c r="D16" s="5" t="s">
        <v>55</v>
      </c>
      <c r="E16" s="5" t="s">
        <v>135</v>
      </c>
      <c r="F16" s="5" t="s">
        <v>136</v>
      </c>
      <c r="G16" s="5" t="s">
        <v>137</v>
      </c>
    </row>
    <row r="17" spans="1:7" ht="12.75" customHeight="1">
      <c r="A17" s="4"/>
      <c r="B17" s="5" t="s">
        <v>56</v>
      </c>
      <c r="C17" s="5" t="s">
        <v>57</v>
      </c>
      <c r="D17" s="5" t="s">
        <v>58</v>
      </c>
      <c r="E17" s="5" t="s">
        <v>138</v>
      </c>
      <c r="F17" s="5" t="s">
        <v>139</v>
      </c>
      <c r="G17" s="5" t="s">
        <v>140</v>
      </c>
    </row>
    <row r="18" spans="1:7" ht="12.75" customHeight="1">
      <c r="A18" s="4"/>
      <c r="B18" s="5" t="s">
        <v>59</v>
      </c>
      <c r="C18" s="5" t="s">
        <v>60</v>
      </c>
      <c r="D18" s="5" t="s">
        <v>41</v>
      </c>
      <c r="E18" s="5" t="s">
        <v>141</v>
      </c>
      <c r="F18" s="5" t="s">
        <v>142</v>
      </c>
      <c r="G18" s="5" t="s">
        <v>143</v>
      </c>
    </row>
    <row r="19" spans="1:7" ht="12.75" customHeight="1">
      <c r="A19" s="4"/>
      <c r="B19" s="5" t="s">
        <v>61</v>
      </c>
      <c r="C19" s="5" t="s">
        <v>62</v>
      </c>
      <c r="D19" s="5" t="s">
        <v>63</v>
      </c>
      <c r="E19" s="5" t="s">
        <v>144</v>
      </c>
      <c r="F19" s="5" t="s">
        <v>145</v>
      </c>
      <c r="G19" s="5" t="s">
        <v>146</v>
      </c>
    </row>
    <row r="20" spans="1:7" ht="12.75" customHeight="1">
      <c r="A20" s="4"/>
      <c r="B20" s="5" t="s">
        <v>64</v>
      </c>
      <c r="C20" s="5" t="s">
        <v>65</v>
      </c>
      <c r="D20" s="5" t="s">
        <v>66</v>
      </c>
      <c r="E20" s="5" t="s">
        <v>147</v>
      </c>
      <c r="F20" s="5" t="s">
        <v>148</v>
      </c>
      <c r="G20" s="5" t="s">
        <v>149</v>
      </c>
    </row>
    <row r="21" spans="1:7" ht="12.75" customHeight="1">
      <c r="A21" s="4"/>
      <c r="B21" s="5" t="s">
        <v>67</v>
      </c>
      <c r="C21" s="5" t="s">
        <v>68</v>
      </c>
      <c r="D21" s="5" t="s">
        <v>69</v>
      </c>
      <c r="E21" s="5" t="s">
        <v>150</v>
      </c>
      <c r="F21" s="5" t="s">
        <v>151</v>
      </c>
      <c r="G21" s="5" t="s">
        <v>152</v>
      </c>
    </row>
    <row r="22" spans="1:7" ht="12.75" customHeight="1">
      <c r="A22" s="4"/>
      <c r="B22" s="5" t="s">
        <v>70</v>
      </c>
      <c r="C22" s="5" t="s">
        <v>71</v>
      </c>
      <c r="D22" s="5" t="s">
        <v>72</v>
      </c>
      <c r="E22" s="5" t="s">
        <v>153</v>
      </c>
      <c r="F22" s="5" t="s">
        <v>154</v>
      </c>
      <c r="G22" s="5" t="s">
        <v>155</v>
      </c>
    </row>
    <row r="23" spans="1:7" ht="12.75" customHeight="1">
      <c r="A23" s="4"/>
      <c r="B23" s="5" t="s">
        <v>73</v>
      </c>
      <c r="C23" s="5" t="s">
        <v>74</v>
      </c>
      <c r="D23" s="5" t="s">
        <v>75</v>
      </c>
      <c r="E23" s="5" t="s">
        <v>156</v>
      </c>
      <c r="F23" s="5" t="s">
        <v>148</v>
      </c>
      <c r="G23" s="5" t="s">
        <v>157</v>
      </c>
    </row>
    <row r="24" spans="1:7" ht="12.75" customHeight="1">
      <c r="A24" s="4"/>
      <c r="B24" s="5" t="s">
        <v>76</v>
      </c>
      <c r="C24" s="5" t="s">
        <v>77</v>
      </c>
      <c r="D24" s="5" t="s">
        <v>78</v>
      </c>
      <c r="E24" s="5" t="s">
        <v>158</v>
      </c>
      <c r="F24" s="5" t="s">
        <v>159</v>
      </c>
      <c r="G24" s="5" t="s">
        <v>160</v>
      </c>
    </row>
    <row r="25" spans="1:7" ht="12.75" customHeight="1">
      <c r="A25" s="4"/>
      <c r="B25" s="5" t="s">
        <v>79</v>
      </c>
      <c r="C25" s="5" t="s">
        <v>80</v>
      </c>
      <c r="D25" s="5" t="s">
        <v>81</v>
      </c>
      <c r="E25" s="5" t="s">
        <v>161</v>
      </c>
      <c r="F25" s="5" t="s">
        <v>162</v>
      </c>
      <c r="G25" s="5" t="s">
        <v>163</v>
      </c>
    </row>
    <row r="26" spans="1:7" ht="12.75" customHeight="1">
      <c r="A26" s="4"/>
      <c r="B26" s="5" t="s">
        <v>82</v>
      </c>
      <c r="C26" s="5" t="s">
        <v>43</v>
      </c>
      <c r="D26" s="5" t="s">
        <v>83</v>
      </c>
      <c r="E26" s="5" t="s">
        <v>164</v>
      </c>
      <c r="F26" s="5" t="s">
        <v>165</v>
      </c>
      <c r="G26" s="5" t="s">
        <v>166</v>
      </c>
    </row>
    <row r="27" spans="1:7" ht="12.75" customHeight="1">
      <c r="A27" s="4"/>
      <c r="B27" s="5" t="s">
        <v>84</v>
      </c>
      <c r="C27" s="5" t="s">
        <v>85</v>
      </c>
      <c r="D27" s="5" t="s">
        <v>86</v>
      </c>
      <c r="E27" s="5" t="s">
        <v>167</v>
      </c>
      <c r="F27" s="5" t="s">
        <v>168</v>
      </c>
      <c r="G27" s="5" t="s">
        <v>169</v>
      </c>
    </row>
    <row r="28" spans="1:7" ht="12.75" customHeight="1">
      <c r="A28" s="4"/>
      <c r="B28" s="5" t="s">
        <v>87</v>
      </c>
      <c r="C28" s="5" t="s">
        <v>60</v>
      </c>
      <c r="D28" s="5" t="s">
        <v>88</v>
      </c>
      <c r="E28" s="5" t="s">
        <v>170</v>
      </c>
      <c r="F28" s="5" t="s">
        <v>171</v>
      </c>
      <c r="G28" s="5" t="s">
        <v>172</v>
      </c>
    </row>
    <row r="29" spans="1:7" ht="12.75" customHeight="1">
      <c r="A29" s="4"/>
      <c r="B29" s="5" t="s">
        <v>89</v>
      </c>
      <c r="C29" s="5" t="s">
        <v>90</v>
      </c>
      <c r="D29" s="5" t="s">
        <v>91</v>
      </c>
      <c r="E29" s="5" t="s">
        <v>173</v>
      </c>
      <c r="F29" s="5" t="s">
        <v>174</v>
      </c>
      <c r="G29" s="5" t="s">
        <v>175</v>
      </c>
    </row>
    <row r="30" spans="1:7" ht="12.75" customHeight="1">
      <c r="A30" s="4"/>
      <c r="B30" s="5" t="s">
        <v>92</v>
      </c>
      <c r="C30" s="5" t="s">
        <v>38</v>
      </c>
      <c r="D30" s="5" t="s">
        <v>93</v>
      </c>
      <c r="E30" s="5" t="s">
        <v>176</v>
      </c>
      <c r="F30" s="5" t="s">
        <v>177</v>
      </c>
      <c r="G30" s="5" t="s">
        <v>178</v>
      </c>
    </row>
    <row r="31" spans="1:7" ht="12.75" customHeight="1">
      <c r="A31" s="4"/>
      <c r="B31" s="5" t="s">
        <v>94</v>
      </c>
      <c r="C31" s="5" t="s">
        <v>95</v>
      </c>
      <c r="D31" s="5" t="s">
        <v>49</v>
      </c>
      <c r="E31" s="5" t="s">
        <v>179</v>
      </c>
      <c r="F31" s="5" t="s">
        <v>180</v>
      </c>
      <c r="G31" s="5" t="s">
        <v>181</v>
      </c>
    </row>
    <row r="32" spans="1:7" ht="12.75" customHeight="1">
      <c r="A32" s="4"/>
      <c r="B32" s="5" t="s">
        <v>96</v>
      </c>
      <c r="C32" s="5" t="s">
        <v>85</v>
      </c>
      <c r="D32" s="5" t="s">
        <v>97</v>
      </c>
      <c r="E32" s="5" t="s">
        <v>182</v>
      </c>
      <c r="F32" s="5" t="s">
        <v>183</v>
      </c>
      <c r="G32" s="5" t="s">
        <v>184</v>
      </c>
    </row>
    <row r="33" spans="1:7" ht="12.75" customHeight="1">
      <c r="A33" s="4"/>
      <c r="B33" s="5" t="s">
        <v>98</v>
      </c>
      <c r="C33" s="5" t="s">
        <v>99</v>
      </c>
      <c r="D33" s="5" t="s">
        <v>58</v>
      </c>
      <c r="E33" s="5" t="s">
        <v>185</v>
      </c>
      <c r="F33" s="5" t="s">
        <v>186</v>
      </c>
      <c r="G33" s="5" t="s">
        <v>187</v>
      </c>
    </row>
    <row r="34" spans="1:7" ht="12.75" customHeight="1">
      <c r="A34" s="4"/>
      <c r="B34" s="5" t="s">
        <v>100</v>
      </c>
      <c r="C34" s="5" t="s">
        <v>101</v>
      </c>
      <c r="D34" s="5" t="s">
        <v>102</v>
      </c>
      <c r="E34" s="5" t="s">
        <v>188</v>
      </c>
      <c r="F34" s="5" t="s">
        <v>189</v>
      </c>
      <c r="G34" s="5" t="s">
        <v>190</v>
      </c>
    </row>
    <row r="35" spans="1:7" ht="12.75" customHeight="1">
      <c r="A35" s="4"/>
      <c r="B35" s="5" t="s">
        <v>103</v>
      </c>
      <c r="C35" s="5" t="s">
        <v>104</v>
      </c>
      <c r="D35" s="5" t="s">
        <v>105</v>
      </c>
      <c r="E35" s="5" t="s">
        <v>191</v>
      </c>
      <c r="F35" s="5" t="s">
        <v>192</v>
      </c>
      <c r="G35" s="5" t="s">
        <v>193</v>
      </c>
    </row>
    <row r="36" spans="1:7" ht="12.75" customHeight="1">
      <c r="A36" s="4"/>
      <c r="B36" s="5" t="s">
        <v>106</v>
      </c>
      <c r="C36" s="5" t="s">
        <v>107</v>
      </c>
      <c r="D36" s="5" t="s">
        <v>108</v>
      </c>
      <c r="E36" s="5" t="s">
        <v>194</v>
      </c>
      <c r="F36" s="5" t="s">
        <v>195</v>
      </c>
      <c r="G36" s="5" t="s">
        <v>196</v>
      </c>
    </row>
    <row r="37" spans="1:7" ht="13.5" thickBot="1">
      <c r="A37" s="1"/>
      <c r="B37" s="8"/>
      <c r="C37" s="8"/>
      <c r="D37" s="8"/>
      <c r="E37" s="8"/>
      <c r="F37" s="8"/>
      <c r="G37" s="8" t="s">
        <v>0</v>
      </c>
    </row>
    <row r="38" spans="1:11" ht="12.75">
      <c r="A38" s="1"/>
      <c r="B38" s="1"/>
      <c r="C38" s="1"/>
      <c r="D38" s="3"/>
      <c r="E38" s="3"/>
      <c r="F38" s="3"/>
      <c r="G38" s="3"/>
      <c r="H38" s="3"/>
      <c r="I38" s="3"/>
      <c r="J38" s="3"/>
      <c r="K38" s="3" t="s">
        <v>0</v>
      </c>
    </row>
  </sheetData>
  <sheetProtection/>
  <mergeCells count="5">
    <mergeCell ref="B4:K4"/>
    <mergeCell ref="B3:G3"/>
    <mergeCell ref="H3:K3"/>
    <mergeCell ref="B1:K1"/>
    <mergeCell ref="B2:K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13" sqref="A30013:M30014"/>
    </sheetView>
  </sheetViews>
  <sheetFormatPr defaultColWidth="9.00390625" defaultRowHeight="12.75"/>
  <sheetData>
    <row r="5" spans="1:2" ht="12.75">
      <c r="A5" s="17" t="s">
        <v>1</v>
      </c>
      <c r="B5" t="e">
        <f>XLR_ERRNAME</f>
        <v>#NAME?</v>
      </c>
    </row>
    <row r="6" spans="1:24" ht="12.75">
      <c r="A6" t="s">
        <v>2</v>
      </c>
      <c r="B6">
        <v>0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8" t="s">
        <v>17</v>
      </c>
      <c r="R6" s="18" t="s">
        <v>18</v>
      </c>
      <c r="S6" s="18" t="s">
        <v>19</v>
      </c>
      <c r="T6" s="18" t="s">
        <v>20</v>
      </c>
      <c r="U6" s="18" t="s">
        <v>21</v>
      </c>
      <c r="V6" s="18" t="s">
        <v>22</v>
      </c>
      <c r="W6" s="18" t="s">
        <v>23</v>
      </c>
      <c r="X6" s="18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2008-05-28T03:58:16Z</cp:lastPrinted>
  <dcterms:created xsi:type="dcterms:W3CDTF">2003-05-21T15:59:57Z</dcterms:created>
  <dcterms:modified xsi:type="dcterms:W3CDTF">2008-06-05T04:38:01Z</dcterms:modified>
  <cp:category/>
  <cp:version/>
  <cp:contentType/>
  <cp:contentStatus/>
</cp:coreProperties>
</file>